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-gerstner/Library/Mobile Documents/com~apple~CloudDocs/AG Organisationsberatung/Beratungsangebot/2024 Werkstatt/Vorbereitung/"/>
    </mc:Choice>
  </mc:AlternateContent>
  <xr:revisionPtr revIDLastSave="0" documentId="13_ncr:1_{BC1EF0E9-6AA8-3B49-9AEA-42BDC2D2946D}" xr6:coauthVersionLast="47" xr6:coauthVersionMax="47" xr10:uidLastSave="{00000000-0000-0000-0000-000000000000}"/>
  <bookViews>
    <workbookView xWindow="0" yWindow="500" windowWidth="33600" windowHeight="20540" xr2:uid="{AA78937E-B0F7-EB4D-A3C1-80C8B18BBD66}"/>
  </bookViews>
  <sheets>
    <sheet name="Tabelle1" sheetId="1" r:id="rId1"/>
  </sheets>
  <definedNames>
    <definedName name="_xlnm.Print_Area" localSheetId="0">Tabelle1!$B$2:$H$21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5" i="1" l="1"/>
  <c r="H9" i="1"/>
  <c r="H8" i="1"/>
  <c r="H7" i="1"/>
  <c r="H11" i="1" s="1"/>
  <c r="D10" i="1"/>
  <c r="D16" i="1"/>
  <c r="D17" i="1" s="1"/>
  <c r="D11" i="1"/>
  <c r="D12" i="1" s="1"/>
  <c r="D13" i="1" s="1"/>
  <c r="H12" i="1" l="1"/>
  <c r="H13" i="1" s="1"/>
  <c r="D18" i="1"/>
  <c r="H10" i="1"/>
  <c r="H16" i="1"/>
  <c r="D19" i="1"/>
  <c r="F16" i="1" l="1"/>
  <c r="H17" i="1"/>
  <c r="F17" i="1" s="1"/>
  <c r="H18" i="1"/>
  <c r="F18" i="1" s="1"/>
  <c r="H19" i="1"/>
  <c r="F19" i="1" s="1"/>
  <c r="B21" i="1" s="1"/>
  <c r="D21" i="1" l="1"/>
</calcChain>
</file>

<file path=xl/sharedStrings.xml><?xml version="1.0" encoding="utf-8"?>
<sst xmlns="http://schemas.openxmlformats.org/spreadsheetml/2006/main" count="18" uniqueCount="18">
  <si>
    <t>Arbeitstage pro Jahr</t>
  </si>
  <si>
    <t>Durchschnittliche Personalkosten</t>
  </si>
  <si>
    <t>Durchschnittliche Personalkosten pro Arbeitstag</t>
  </si>
  <si>
    <t>Arbeitsunfähigkeitstage (AU-Tage) im Jahr</t>
  </si>
  <si>
    <t>AU-Quote</t>
  </si>
  <si>
    <t>Euro</t>
  </si>
  <si>
    <t>rechnerische AU-Kosten</t>
  </si>
  <si>
    <t>Heute</t>
  </si>
  <si>
    <t>Position</t>
  </si>
  <si>
    <t>Differenz</t>
  </si>
  <si>
    <t>Fehlende Mitarbeiter pro Arbeitstag</t>
  </si>
  <si>
    <t>Nutzenkalkulation Gefährdungsbeurteilung psychische Belastung</t>
  </si>
  <si>
    <t>Ziel</t>
  </si>
  <si>
    <t>Anzahl Mitarbeiter*innen</t>
  </si>
  <si>
    <t>Durchschnittliche Personalkosten pro Mitarbeiter*in im Jahr</t>
  </si>
  <si>
    <t>Arbeitstage aller Mitarbeiter*innen pro Jahr</t>
  </si>
  <si>
    <t>Durchschnittliche Personalkosten pro Arbeitstag und Mitarbeiter*in</t>
  </si>
  <si>
    <t>Durchschnittliche AU-Tage pro Mitarbeiter*in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</si>
</sst>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0.0"/>
    <numFmt numFmtId="166" formatCode="#,##0.0"/>
  </numFmts>
  <fonts count="6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DM Sans 14pt"/>
    </font>
    <font>
      <sz val="12"/>
      <color theme="1"/>
      <name val="DM Sans 14pt"/>
    </font>
    <font>
      <sz val="12"/>
      <color theme="0"/>
      <name val="DM Sans 14pt"/>
    </font>
    <font>
      <sz val="16"/>
      <color theme="1"/>
      <name val="DM Sans 14pt Medium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1" tint="0.499984740745262"/>
        <bgColor indexed="64"/>
      </patternFill>
    </fill>
  </fills>
  <borders count="4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/>
    <xf numFmtId="0" fontId="3" fillId="0" borderId="0" xfId="0" applyFont="1"/>
    <xf numFmtId="0" fontId="4" fillId="4" borderId="1" xfId="0" applyFont="1" applyFill="1" applyBorder="1" applyAlignment="1">
      <alignment vertical="center"/>
    </xf>
    <xf numFmtId="0" fontId="3" fillId="0" borderId="0" xfId="0" applyFont="1" applyAlignment="1">
      <alignment vertical="center"/>
    </xf>
    <xf numFmtId="0" fontId="4" fillId="4" borderId="1" xfId="0" applyFont="1" applyFill="1" applyBorder="1" applyAlignment="1">
      <alignment horizontal="right" vertical="center"/>
    </xf>
    <xf numFmtId="0" fontId="3" fillId="0" borderId="2" xfId="0" applyFont="1" applyBorder="1"/>
    <xf numFmtId="3" fontId="3" fillId="3" borderId="2" xfId="0" applyNumberFormat="1" applyFont="1" applyFill="1" applyBorder="1"/>
    <xf numFmtId="3" fontId="3" fillId="0" borderId="2" xfId="0" applyNumberFormat="1" applyFont="1" applyBorder="1"/>
    <xf numFmtId="0" fontId="3" fillId="0" borderId="3" xfId="0" applyFont="1" applyBorder="1"/>
    <xf numFmtId="3" fontId="3" fillId="3" borderId="3" xfId="0" applyNumberFormat="1" applyFont="1" applyFill="1" applyBorder="1"/>
    <xf numFmtId="3" fontId="3" fillId="0" borderId="3" xfId="0" applyNumberFormat="1" applyFont="1" applyBorder="1"/>
    <xf numFmtId="165" fontId="3" fillId="3" borderId="2" xfId="0" applyNumberFormat="1" applyFont="1" applyFill="1" applyBorder="1"/>
    <xf numFmtId="9" fontId="3" fillId="3" borderId="2" xfId="0" applyNumberFormat="1" applyFont="1" applyFill="1" applyBorder="1"/>
    <xf numFmtId="165" fontId="3" fillId="0" borderId="2" xfId="0" applyNumberFormat="1" applyFont="1" applyBorder="1"/>
    <xf numFmtId="166" fontId="3" fillId="0" borderId="3" xfId="0" applyNumberFormat="1" applyFont="1" applyBorder="1"/>
    <xf numFmtId="10" fontId="3" fillId="0" borderId="3" xfId="1" applyNumberFormat="1" applyFont="1" applyBorder="1"/>
    <xf numFmtId="164" fontId="3" fillId="0" borderId="0" xfId="1" applyNumberFormat="1" applyFont="1"/>
    <xf numFmtId="10" fontId="3" fillId="0" borderId="3" xfId="0" applyNumberFormat="1" applyFont="1" applyBorder="1"/>
    <xf numFmtId="0" fontId="3" fillId="2" borderId="0" xfId="0" applyFont="1" applyFill="1" applyAlignment="1">
      <alignment vertical="center" wrapText="1"/>
    </xf>
    <xf numFmtId="3" fontId="3" fillId="2" borderId="0" xfId="0" applyNumberFormat="1" applyFont="1" applyFill="1" applyAlignment="1">
      <alignment horizontal="center" vertical="center"/>
    </xf>
    <xf numFmtId="3" fontId="3" fillId="2" borderId="0" xfId="0" applyNumberFormat="1" applyFont="1" applyFill="1" applyAlignment="1">
      <alignment vertical="center"/>
    </xf>
    <xf numFmtId="0" fontId="5" fillId="0" borderId="0" xfId="0" applyFont="1"/>
  </cellXfs>
  <cellStyles count="2">
    <cellStyle name="Prozent" xfId="1" builtinId="5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33CCF0-F1F0-734F-95A0-99AD09CC57BA}">
  <sheetPr>
    <pageSetUpPr fitToPage="1"/>
  </sheetPr>
  <dimension ref="B2:H21"/>
  <sheetViews>
    <sheetView showGridLines="0" tabSelected="1" view="pageLayout" zoomScaleNormal="136" workbookViewId="0">
      <selection activeCell="I9" sqref="I9"/>
    </sheetView>
  </sheetViews>
  <sheetFormatPr baseColWidth="10" defaultRowHeight="16"/>
  <cols>
    <col min="2" max="2" width="55.6640625" customWidth="1"/>
    <col min="3" max="3" width="1.83203125" customWidth="1"/>
    <col min="5" max="5" width="1.83203125" customWidth="1"/>
    <col min="7" max="7" width="1.83203125" customWidth="1"/>
  </cols>
  <sheetData>
    <row r="2" spans="2:8" ht="22">
      <c r="B2" s="23" t="s">
        <v>11</v>
      </c>
      <c r="C2" s="3"/>
      <c r="D2" s="3"/>
      <c r="E2" s="3"/>
      <c r="F2" s="3"/>
      <c r="G2" s="3"/>
      <c r="H2" s="3"/>
    </row>
    <row r="3" spans="2:8" ht="22">
      <c r="B3" s="2"/>
      <c r="C3" s="3"/>
      <c r="D3" s="3"/>
      <c r="E3" s="3"/>
      <c r="F3" s="3"/>
      <c r="G3" s="3"/>
      <c r="H3" s="3"/>
    </row>
    <row r="4" spans="2:8" ht="17">
      <c r="B4" s="3"/>
      <c r="C4" s="3"/>
      <c r="D4" s="3"/>
      <c r="E4" s="3"/>
      <c r="F4" s="3"/>
      <c r="G4" s="3"/>
      <c r="H4" s="3"/>
    </row>
    <row r="5" spans="2:8" s="1" customFormat="1" ht="20" customHeight="1">
      <c r="B5" s="4" t="s">
        <v>8</v>
      </c>
      <c r="C5" s="5"/>
      <c r="D5" s="6" t="s">
        <v>7</v>
      </c>
      <c r="E5" s="5"/>
      <c r="F5" s="6" t="s">
        <v>9</v>
      </c>
      <c r="G5" s="5"/>
      <c r="H5" s="6" t="s">
        <v>12</v>
      </c>
    </row>
    <row r="6" spans="2:8" ht="17">
      <c r="B6" s="3"/>
      <c r="C6" s="3"/>
      <c r="D6" s="3"/>
      <c r="E6" s="3"/>
      <c r="F6" s="3"/>
      <c r="G6" s="3"/>
      <c r="H6" s="3"/>
    </row>
    <row r="7" spans="2:8" ht="17">
      <c r="B7" s="7" t="s">
        <v>13</v>
      </c>
      <c r="C7" s="3"/>
      <c r="D7" s="8">
        <v>160</v>
      </c>
      <c r="E7" s="3"/>
      <c r="F7" s="7"/>
      <c r="G7" s="3"/>
      <c r="H7" s="9">
        <f>+D7</f>
        <v>160</v>
      </c>
    </row>
    <row r="8" spans="2:8" ht="17">
      <c r="B8" s="10" t="s">
        <v>14</v>
      </c>
      <c r="C8" s="3"/>
      <c r="D8" s="11">
        <v>58000</v>
      </c>
      <c r="E8" s="3"/>
      <c r="F8" s="10"/>
      <c r="G8" s="3"/>
      <c r="H8" s="12">
        <f>+D8</f>
        <v>58000</v>
      </c>
    </row>
    <row r="9" spans="2:8" ht="17">
      <c r="B9" s="10" t="s">
        <v>0</v>
      </c>
      <c r="C9" s="3"/>
      <c r="D9" s="11">
        <v>220</v>
      </c>
      <c r="E9" s="3"/>
      <c r="F9" s="10"/>
      <c r="G9" s="3"/>
      <c r="H9" s="12">
        <f>+D9</f>
        <v>220</v>
      </c>
    </row>
    <row r="10" spans="2:8" ht="17">
      <c r="B10" s="10" t="s">
        <v>15</v>
      </c>
      <c r="C10" s="3"/>
      <c r="D10" s="12">
        <f>+D9*D7</f>
        <v>35200</v>
      </c>
      <c r="E10" s="3"/>
      <c r="F10" s="10"/>
      <c r="G10" s="3"/>
      <c r="H10" s="12">
        <f>+H9*H7</f>
        <v>35200</v>
      </c>
    </row>
    <row r="11" spans="2:8" ht="17">
      <c r="B11" s="10" t="s">
        <v>1</v>
      </c>
      <c r="C11" s="3"/>
      <c r="D11" s="12">
        <f>+D7*D8</f>
        <v>9280000</v>
      </c>
      <c r="E11" s="3"/>
      <c r="F11" s="10"/>
      <c r="G11" s="3"/>
      <c r="H11" s="12">
        <f>+H7*H8</f>
        <v>9280000</v>
      </c>
    </row>
    <row r="12" spans="2:8" ht="17">
      <c r="B12" s="10" t="s">
        <v>2</v>
      </c>
      <c r="C12" s="3"/>
      <c r="D12" s="12">
        <f>+D11/D9</f>
        <v>42181.818181818184</v>
      </c>
      <c r="E12" s="3"/>
      <c r="F12" s="10"/>
      <c r="G12" s="3"/>
      <c r="H12" s="12">
        <f>+H11/H9</f>
        <v>42181.818181818184</v>
      </c>
    </row>
    <row r="13" spans="2:8" ht="17">
      <c r="B13" s="10" t="s">
        <v>16</v>
      </c>
      <c r="C13" s="3"/>
      <c r="D13" s="12">
        <f>+D12/D7</f>
        <v>263.63636363636363</v>
      </c>
      <c r="E13" s="3"/>
      <c r="F13" s="10"/>
      <c r="G13" s="3"/>
      <c r="H13" s="12">
        <f>+H12/H7</f>
        <v>263.63636363636363</v>
      </c>
    </row>
    <row r="14" spans="2:8" ht="17">
      <c r="B14" s="3"/>
      <c r="C14" s="3"/>
      <c r="D14" s="3"/>
      <c r="E14" s="3"/>
      <c r="F14" s="3"/>
      <c r="G14" s="3"/>
      <c r="H14" s="3"/>
    </row>
    <row r="15" spans="2:8" ht="17">
      <c r="B15" s="7" t="s">
        <v>17</v>
      </c>
      <c r="C15" s="3"/>
      <c r="D15" s="13">
        <v>14</v>
      </c>
      <c r="E15" s="3"/>
      <c r="F15" s="14">
        <v>-0.05</v>
      </c>
      <c r="G15" s="3"/>
      <c r="H15" s="15">
        <f>+D15*(1+F15)</f>
        <v>13.299999999999999</v>
      </c>
    </row>
    <row r="16" spans="2:8" ht="17">
      <c r="B16" s="10" t="s">
        <v>3</v>
      </c>
      <c r="C16" s="3"/>
      <c r="D16" s="12">
        <f>+D15*D7</f>
        <v>2240</v>
      </c>
      <c r="E16" s="3"/>
      <c r="F16" s="12">
        <f>+H16-D16</f>
        <v>-112</v>
      </c>
      <c r="G16" s="3"/>
      <c r="H16" s="12">
        <f>+H15*H7</f>
        <v>2128</v>
      </c>
    </row>
    <row r="17" spans="2:8" ht="17">
      <c r="B17" s="10" t="s">
        <v>10</v>
      </c>
      <c r="C17" s="3"/>
      <c r="D17" s="16">
        <f>+D16/D9</f>
        <v>10.181818181818182</v>
      </c>
      <c r="E17" s="3"/>
      <c r="F17" s="16">
        <f>+H17-D17</f>
        <v>-0.5090909090909097</v>
      </c>
      <c r="G17" s="3"/>
      <c r="H17" s="16">
        <f>+H16/H9</f>
        <v>9.672727272727272</v>
      </c>
    </row>
    <row r="18" spans="2:8" ht="17">
      <c r="B18" s="10" t="s">
        <v>4</v>
      </c>
      <c r="C18" s="3"/>
      <c r="D18" s="17">
        <f>+D16/D10</f>
        <v>6.363636363636363E-2</v>
      </c>
      <c r="E18" s="18"/>
      <c r="F18" s="19">
        <f>+H18-D18</f>
        <v>-3.1818181818181746E-3</v>
      </c>
      <c r="G18" s="3"/>
      <c r="H18" s="17">
        <f>+H16/H10</f>
        <v>6.0454545454545455E-2</v>
      </c>
    </row>
    <row r="19" spans="2:8" ht="17">
      <c r="B19" s="10" t="s">
        <v>6</v>
      </c>
      <c r="C19" s="3"/>
      <c r="D19" s="12">
        <f>+D16*D13</f>
        <v>590545.45454545447</v>
      </c>
      <c r="E19" s="3"/>
      <c r="F19" s="12">
        <f>+H19-D19</f>
        <v>-29527.272727272706</v>
      </c>
      <c r="G19" s="3"/>
      <c r="H19" s="12">
        <f>+H16*H13</f>
        <v>561018.18181818177</v>
      </c>
    </row>
    <row r="20" spans="2:8" ht="17">
      <c r="B20" s="3"/>
      <c r="C20" s="3"/>
      <c r="D20" s="3"/>
      <c r="E20" s="3"/>
      <c r="F20" s="3"/>
      <c r="G20" s="3"/>
      <c r="H20" s="3"/>
    </row>
    <row r="21" spans="2:8" ht="36">
      <c r="B21" s="20" t="str">
        <f>IF(F19&gt;0,"Erhöhung","Reduzierung")&amp;" der Gesamtausfallkosten bei einer Änderung der AU-Tage um "&amp;F15*100&amp;"%:"</f>
        <v>Reduzierung der Gesamtausfallkosten bei einer Änderung der AU-Tage um -5%:</v>
      </c>
      <c r="C21" s="5"/>
      <c r="D21" s="21">
        <f>ROUND(F19,0)</f>
        <v>-29527</v>
      </c>
      <c r="E21" s="21"/>
      <c r="F21" s="21"/>
      <c r="G21" s="22"/>
      <c r="H21" s="22" t="s">
        <v>5</v>
      </c>
    </row>
  </sheetData>
  <mergeCells count="1">
    <mergeCell ref="D21:F21"/>
  </mergeCells>
  <printOptions horizontalCentered="1"/>
  <pageMargins left="0.39370078740157483" right="0.39370078740157483" top="0.98425196850393704" bottom="0.78740157480314965" header="0.31496062992125984" footer="0.31496062992125984"/>
  <pageSetup paperSize="9" orientation="landscape" horizontalDpi="0" verticalDpi="0"/>
  <headerFooter>
    <oddFooter>&amp;L&amp;"Calibri,Standard"&amp;10&amp;K000000Nutzenkalkulation
© Alexandra Gerstner&amp;R&amp;"Calibri,Standard"&amp;10&amp;K000000www.werkstatt-gefaehrdungsbeurteilung.de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 Klamt</dc:creator>
  <cp:lastModifiedBy>Alexandra Gerstner</cp:lastModifiedBy>
  <cp:lastPrinted>2020-06-14T15:22:05Z</cp:lastPrinted>
  <dcterms:created xsi:type="dcterms:W3CDTF">2020-06-14T14:22:35Z</dcterms:created>
  <dcterms:modified xsi:type="dcterms:W3CDTF">2024-06-27T14:46:53Z</dcterms:modified>
</cp:coreProperties>
</file>